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2360"/>
  </bookViews>
  <sheets>
    <sheet name="Sheet1" sheetId="1" r:id="rId1"/>
    <sheet name="Sheet2" sheetId="2" r:id="rId2"/>
  </sheets>
  <definedNames>
    <definedName name="_xlnm.Print_Area" localSheetId="0">Sheet1!$A$1:$E$25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<sst xmlns="http://schemas.openxmlformats.org/spreadsheetml/2006/main" count="78" uniqueCount="63">
  <si>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铝合金轿厢参数单</t>
  </si>
  <si>
    <t>客户名称</t>
  </si>
  <si>
    <t>生产编号</t>
  </si>
  <si>
    <t>轿厢颜色</t>
  </si>
  <si>
    <t>轿厢款式</t>
  </si>
  <si>
    <t>主参数</t>
  </si>
  <si>
    <t>梯种</t>
  </si>
  <si>
    <t>型号</t>
  </si>
  <si>
    <t>载重（kg）</t>
  </si>
  <si>
    <t>额定乘客人数（人）</t>
  </si>
  <si>
    <t>速度（m/s）</t>
  </si>
  <si>
    <t>层/站/门</t>
  </si>
  <si>
    <t>轿厢轿门信息</t>
  </si>
  <si>
    <t>轿厢尺寸内（净）
（mm）</t>
  </si>
  <si>
    <t>轿厢净高</t>
  </si>
  <si>
    <t>净开门尺寸（mm）</t>
  </si>
  <si>
    <t>偏心</t>
  </si>
  <si>
    <t>门机型号</t>
  </si>
  <si>
    <t>层门装置型号</t>
  </si>
  <si>
    <t>前门材质</t>
  </si>
  <si>
    <t>门保护</t>
  </si>
  <si>
    <t>前壁</t>
  </si>
  <si>
    <t>轿厢装潢</t>
  </si>
  <si>
    <t>名称</t>
  </si>
  <si>
    <t>标准配置</t>
  </si>
  <si>
    <t>选配</t>
  </si>
  <si>
    <t>吊顶</t>
  </si>
  <si>
    <t>轿厢两侧壁材质</t>
  </si>
  <si>
    <t>轿厢后壁材质</t>
  </si>
  <si>
    <t>轿厢前壁材质</t>
  </si>
  <si>
    <t>轿底装饰材质</t>
  </si>
  <si>
    <t>SJ-V01</t>
  </si>
  <si>
    <t>SJ-V02</t>
  </si>
  <si>
    <t>SJ-V03</t>
  </si>
  <si>
    <t>灯带</t>
  </si>
  <si>
    <t>颜色需选择</t>
  </si>
  <si>
    <t>扶手型号</t>
  </si>
  <si>
    <t>无</t>
  </si>
  <si>
    <t>操纵箱信息</t>
  </si>
  <si>
    <t>触摸屏操纵箱型号</t>
  </si>
  <si>
    <t>轿内显示器</t>
  </si>
  <si>
    <t>备注</t>
  </si>
  <si>
    <t>轿厢型号</t>
  </si>
  <si>
    <t>吊顶选择</t>
  </si>
  <si>
    <t>两侧轿壁</t>
  </si>
  <si>
    <t>前侧轿壁</t>
  </si>
  <si>
    <t>后侧轿壁</t>
  </si>
  <si>
    <t>地板</t>
  </si>
  <si>
    <t>星空顶</t>
  </si>
  <si>
    <t>中间钢板烤漆，两侧透明玻璃</t>
  </si>
  <si>
    <t>钢板烤漆</t>
  </si>
  <si>
    <t>透明玻璃，中间腰线</t>
  </si>
  <si>
    <t>石材</t>
  </si>
  <si>
    <t>内侧+外侧</t>
  </si>
  <si>
    <t>亚克力透光板</t>
  </si>
  <si>
    <t>中间磨砂，两侧透明</t>
  </si>
  <si>
    <t>透明玻璃</t>
  </si>
  <si>
    <t>内侧</t>
  </si>
  <si>
    <t>镜面水波纹</t>
  </si>
  <si>
    <t>位置需选择</t>
  </si>
  <si>
    <t>RGB</t>
  </si>
  <si>
    <t>冰蓝</t>
  </si>
  <si>
    <t>暖白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</si>
</sst>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1F03ED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i/>
      <sz val="12"/>
      <color theme="1"/>
      <name val="等线"/>
      <charset val="134"/>
      <scheme val="minor"/>
    </font>
    <font>
      <sz val="11"/>
      <color rgb="FF1F03ED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rgb="FF1F03ED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textRotation="255"/>
      <protection locked="0"/>
    </xf>
    <xf numFmtId="0" fontId="0" fillId="0" borderId="2" xfId="0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0" fontId="3" fillId="0" borderId="2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textRotation="255"/>
      <protection locked="0"/>
    </xf>
    <xf numFmtId="0" fontId="7" fillId="0" borderId="0" xfId="0" applyFo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 textRotation="255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2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F03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156882</xdr:colOff>
      <xdr:row>0</xdr:row>
      <xdr:rowOff>112058</xdr:rowOff>
    </xdr:from>
    <xdr:to>
      <xdr:col>4</xdr:col>
      <xdr:colOff>1250016</xdr:colOff>
      <xdr:row>0</xdr:row>
      <xdr:rowOff>388283</xdr:rowOff>
    </xdr:to>
    <xdr:pic>
      <xdr:nvPicPr>
        <xdr:cNvPr id="6" name="图片 5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57470" y="111760"/>
          <a:ext cx="109283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123264</xdr:colOff>
      <xdr:row>0</xdr:row>
      <xdr:rowOff>44824</xdr:rowOff>
    </xdr:from>
    <xdr:to>
      <xdr:col>10</xdr:col>
      <xdr:colOff>274623</xdr:colOff>
      <xdr:row>15</xdr:row>
      <xdr:rowOff>356858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24165" y="44450"/>
          <a:ext cx="2237105" cy="6409055"/>
        </a:xfrm>
        <a:prstGeom prst="rect">
          <a:avLst/>
        </a:prstGeom>
      </xdr:spPr>
    </xdr:pic>
    <xdr:clientData/>
  </xdr:twoCellAnchor>
  <xdr:twoCellAnchor editAs="oneCell">
    <xdr:from>
      <xdr:col>12</xdr:col>
      <xdr:colOff>235324</xdr:colOff>
      <xdr:row>0</xdr:row>
      <xdr:rowOff>22412</xdr:rowOff>
    </xdr:from>
    <xdr:to>
      <xdr:col>15</xdr:col>
      <xdr:colOff>452238</xdr:colOff>
      <xdr:row>15</xdr:row>
      <xdr:rowOff>329719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512550" y="22225"/>
          <a:ext cx="2303145" cy="6404610"/>
        </a:xfrm>
        <a:prstGeom prst="rect">
          <a:avLst/>
        </a:prstGeom>
      </xdr:spPr>
    </xdr:pic>
    <xdr:clientData/>
  </xdr:twoCellAnchor>
  <xdr:twoCellAnchor editAs="oneCell">
    <xdr:from>
      <xdr:col>17</xdr:col>
      <xdr:colOff>201705</xdr:colOff>
      <xdr:row>0</xdr:row>
      <xdr:rowOff>78441</xdr:rowOff>
    </xdr:from>
    <xdr:to>
      <xdr:col>20</xdr:col>
      <xdr:colOff>340178</xdr:colOff>
      <xdr:row>15</xdr:row>
      <xdr:rowOff>355423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955520" y="78105"/>
          <a:ext cx="2224405" cy="6374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topLeftCell="A5" workbookViewId="0">
      <selection activeCell="F14" sqref="F14"/>
    </sheetView>
  </sheetViews>
  <sheetFormatPr defaultColWidth="9" defaultRowHeight="14.25"/>
  <cols>
    <col min="1" max="1" width="9" style="2"/>
    <col min="2" max="2" width="17.5" style="2" customWidth="1"/>
    <col min="3" max="3" width="18.625" style="2" customWidth="1"/>
    <col min="4" max="4" width="20.5" style="2" customWidth="1"/>
    <col min="5" max="5" width="18.625" style="2" customWidth="1"/>
    <col min="6" max="6" width="9" style="2"/>
    <col min="7" max="21" width="9.125" style="2" customWidth="1"/>
    <col min="22" max="16384" width="9" style="2"/>
  </cols>
  <sheetData>
    <row r="1" ht="35.1" customHeight="1" spans="1:5">
      <c r="A1" s="3" t="s">
        <v>0</v>
      </c>
      <c r="B1" s="3"/>
      <c r="C1" s="3"/>
      <c r="D1" s="3"/>
      <c r="E1" s="3"/>
    </row>
    <row r="2" ht="39.95" customHeight="1" spans="1:5">
      <c r="A2" s="4" t="s">
        <v>1</v>
      </c>
      <c r="B2" s="5"/>
      <c r="C2" s="5"/>
      <c r="D2" s="6" t="s">
        <v>2</v>
      </c>
      <c r="E2" s="7"/>
    </row>
    <row r="3" ht="39.95" customHeight="1" spans="1:5">
      <c r="A3" s="4" t="s">
        <v>3</v>
      </c>
      <c r="B3" s="5"/>
      <c r="C3" s="5"/>
      <c r="D3" s="8" t="s">
        <v>4</v>
      </c>
      <c r="E3" s="5"/>
    </row>
    <row r="4" ht="30" customHeight="1" spans="1:5">
      <c r="A4" s="9" t="s">
        <v>5</v>
      </c>
      <c r="B4" s="10" t="s">
        <v>6</v>
      </c>
      <c r="C4" s="11"/>
      <c r="D4" s="10" t="s">
        <v>7</v>
      </c>
      <c r="E4" s="7"/>
    </row>
    <row r="5" ht="30" customHeight="1" spans="1:5">
      <c r="A5" s="9"/>
      <c r="B5" s="10" t="s">
        <v>8</v>
      </c>
      <c r="C5" s="7"/>
      <c r="D5" s="10" t="s">
        <v>9</v>
      </c>
      <c r="E5" s="7"/>
    </row>
    <row r="6" ht="30" customHeight="1" spans="1:5">
      <c r="A6" s="9"/>
      <c r="B6" s="10" t="s">
        <v>10</v>
      </c>
      <c r="C6" s="7"/>
      <c r="D6" s="10" t="s">
        <v>11</v>
      </c>
      <c r="E6" s="12"/>
    </row>
    <row r="7" ht="30" customHeight="1" spans="1:5">
      <c r="A7" s="13" t="s">
        <v>12</v>
      </c>
      <c r="B7" s="14" t="s">
        <v>13</v>
      </c>
      <c r="C7" s="11"/>
      <c r="D7" s="10" t="s">
        <v>14</v>
      </c>
      <c r="E7" s="11"/>
    </row>
    <row r="8" ht="30" customHeight="1" spans="1:16">
      <c r="A8" s="15"/>
      <c r="B8" s="10" t="s">
        <v>15</v>
      </c>
      <c r="C8" s="11"/>
      <c r="D8" s="10" t="s">
        <v>16</v>
      </c>
      <c r="E8" s="11"/>
      <c r="H8" s="16"/>
      <c r="P8" s="16"/>
    </row>
    <row r="9" ht="30" customHeight="1" spans="1:16">
      <c r="A9" s="15"/>
      <c r="B9" s="10" t="s">
        <v>17</v>
      </c>
      <c r="C9" s="11"/>
      <c r="D9" s="10" t="s">
        <v>18</v>
      </c>
      <c r="E9" s="11"/>
      <c r="H9" s="16"/>
      <c r="P9" s="16"/>
    </row>
    <row r="10" ht="30" customHeight="1" spans="1:16">
      <c r="A10" s="15"/>
      <c r="B10" s="10" t="s">
        <v>19</v>
      </c>
      <c r="C10" s="11"/>
      <c r="D10" s="10" t="s">
        <v>20</v>
      </c>
      <c r="E10" s="11"/>
      <c r="H10" s="16"/>
      <c r="P10" s="16"/>
    </row>
    <row r="11" ht="30" customHeight="1" spans="1:16">
      <c r="A11" s="17"/>
      <c r="B11" s="10" t="s">
        <v>21</v>
      </c>
      <c r="C11" s="11"/>
      <c r="D11" s="10"/>
      <c r="E11" s="11"/>
      <c r="H11" s="16"/>
      <c r="P11" s="16"/>
    </row>
    <row r="12" ht="30" customHeight="1" spans="1:16">
      <c r="A12" s="13" t="s">
        <v>22</v>
      </c>
      <c r="B12" s="18" t="s">
        <v>23</v>
      </c>
      <c r="C12" s="19" t="s">
        <v>24</v>
      </c>
      <c r="D12" s="20"/>
      <c r="E12" s="18" t="s">
        <v>25</v>
      </c>
      <c r="H12" s="16"/>
      <c r="P12" s="16"/>
    </row>
    <row r="13" ht="30" customHeight="1" spans="1:5">
      <c r="A13" s="15"/>
      <c r="B13" s="10" t="s">
        <v>26</v>
      </c>
      <c r="C13" s="21" t="e">
        <f>VLOOKUP(E3,Sheet2!C6:I9,2,FALSE)</f>
        <v>#N/A</v>
      </c>
      <c r="D13" s="22"/>
      <c r="E13" s="23"/>
    </row>
    <row r="14" ht="35.1" customHeight="1" spans="1:20">
      <c r="A14" s="15"/>
      <c r="B14" s="10" t="s">
        <v>27</v>
      </c>
      <c r="C14" s="24" t="e">
        <f>VLOOKUP(E3,Sheet2!C6:I9,3,FALSE)</f>
        <v>#N/A</v>
      </c>
      <c r="D14" s="25"/>
      <c r="E14" s="23"/>
      <c r="I14" s="40"/>
      <c r="J14" s="40"/>
      <c r="N14" s="40"/>
      <c r="O14" s="40"/>
      <c r="S14" s="40"/>
      <c r="T14" s="40"/>
    </row>
    <row r="15" ht="30" customHeight="1" spans="1:5">
      <c r="A15" s="15"/>
      <c r="B15" s="10" t="s">
        <v>28</v>
      </c>
      <c r="C15" s="24" t="e">
        <f>VLOOKUP(E3,Sheet2!C6:I9,5,FALSE)</f>
        <v>#N/A</v>
      </c>
      <c r="D15" s="25"/>
      <c r="E15" s="23"/>
    </row>
    <row r="16" ht="30" customHeight="1" spans="1:5">
      <c r="A16" s="15"/>
      <c r="B16" s="10" t="s">
        <v>29</v>
      </c>
      <c r="C16" s="24" t="e">
        <f>VLOOKUP(E3,Sheet2!C6:I9,4,FALSE)</f>
        <v>#N/A</v>
      </c>
      <c r="D16" s="25"/>
      <c r="E16" s="23"/>
    </row>
    <row r="17" ht="30" customHeight="1" spans="1:20">
      <c r="A17" s="15"/>
      <c r="B17" s="10" t="s">
        <v>30</v>
      </c>
      <c r="C17" s="21" t="e">
        <f>VLOOKUP(E3,Sheet2!C6:H9,6,FALSE)</f>
        <v>#N/A</v>
      </c>
      <c r="D17" s="22"/>
      <c r="E17" s="23"/>
      <c r="I17" s="40" t="s">
        <v>31</v>
      </c>
      <c r="J17" s="40"/>
      <c r="N17" s="40" t="s">
        <v>32</v>
      </c>
      <c r="O17" s="40"/>
      <c r="S17" s="40" t="s">
        <v>33</v>
      </c>
      <c r="T17" s="40"/>
    </row>
    <row r="18" ht="30" customHeight="1" spans="1:5">
      <c r="A18" s="15"/>
      <c r="B18" s="10" t="s">
        <v>34</v>
      </c>
      <c r="C18" s="26" t="e">
        <f>VLOOKUP(E3,Sheet2!C6:I9,7,FALSE)</f>
        <v>#N/A</v>
      </c>
      <c r="D18" s="11" t="s">
        <v>35</v>
      </c>
      <c r="E18" s="23"/>
    </row>
    <row r="19" ht="30" customHeight="1" spans="1:5">
      <c r="A19" s="17"/>
      <c r="B19" s="10" t="s">
        <v>36</v>
      </c>
      <c r="C19" s="27" t="s">
        <v>37</v>
      </c>
      <c r="D19" s="28"/>
      <c r="E19" s="23"/>
    </row>
    <row r="20" ht="35.1" customHeight="1" spans="1:5">
      <c r="A20" s="13" t="s">
        <v>38</v>
      </c>
      <c r="B20" s="10" t="s">
        <v>39</v>
      </c>
      <c r="C20" s="11"/>
      <c r="D20" s="10"/>
      <c r="E20" s="29"/>
    </row>
    <row r="21" ht="35.1" customHeight="1" spans="1:5">
      <c r="A21" s="15"/>
      <c r="B21" s="10" t="s">
        <v>40</v>
      </c>
      <c r="C21" s="11"/>
      <c r="D21" s="10"/>
      <c r="E21" s="29"/>
    </row>
    <row r="22" ht="35.1" customHeight="1" spans="1:5">
      <c r="A22" s="17"/>
      <c r="B22" s="10" t="s">
        <v>41</v>
      </c>
      <c r="C22" s="27"/>
      <c r="D22" s="30"/>
      <c r="E22" s="28"/>
    </row>
    <row r="23" ht="35.1" customHeight="1" spans="1:5">
      <c r="A23" s="9" t="s">
        <v>41</v>
      </c>
      <c r="B23" s="31"/>
      <c r="C23" s="32"/>
      <c r="D23" s="32"/>
      <c r="E23" s="33"/>
    </row>
    <row r="24" ht="35.1" customHeight="1" spans="1:5">
      <c r="A24" s="9"/>
      <c r="B24" s="34"/>
      <c r="C24" s="35"/>
      <c r="D24" s="35"/>
      <c r="E24" s="36"/>
    </row>
    <row r="25" ht="35.1" customHeight="1" spans="1:16">
      <c r="A25" s="9"/>
      <c r="B25" s="37"/>
      <c r="C25" s="38"/>
      <c r="D25" s="38"/>
      <c r="E25" s="39"/>
      <c r="H25" s="16"/>
      <c r="P25" s="16"/>
    </row>
  </sheetData>
  <mergeCells count="23">
    <mergeCell ref="A1:E1"/>
    <mergeCell ref="B2:C2"/>
    <mergeCell ref="B3:C3"/>
    <mergeCell ref="C12:D12"/>
    <mergeCell ref="C13:D13"/>
    <mergeCell ref="C14:D14"/>
    <mergeCell ref="I14:J14"/>
    <mergeCell ref="N14:O14"/>
    <mergeCell ref="S14:T14"/>
    <mergeCell ref="C15:D15"/>
    <mergeCell ref="C16:D16"/>
    <mergeCell ref="C17:D17"/>
    <mergeCell ref="I17:J17"/>
    <mergeCell ref="N17:O17"/>
    <mergeCell ref="S17:T17"/>
    <mergeCell ref="C19:D19"/>
    <mergeCell ref="C22:E22"/>
    <mergeCell ref="A4:A6"/>
    <mergeCell ref="A7:A11"/>
    <mergeCell ref="A12:A19"/>
    <mergeCell ref="A20:A22"/>
    <mergeCell ref="A23:A25"/>
    <mergeCell ref="B23:E25"/>
  </mergeCells>
  <dataValidations count="2">
    <dataValidation type="list" allowBlank="1" showInputMessage="1" showErrorMessage="1" sqref="E3">
      <formula1>Sheet2!C6:C9</formula1>
    </dataValidation>
    <dataValidation type="list" allowBlank="1" showInputMessage="1" showErrorMessage="1" sqref="D18">
      <formula1>Sheet2!$E$14:$E$17</formula1>
    </dataValidation>
  </dataValidations>
  <pageMargins left="0.708661417322835" right="0.708661417322835" top="0.511811023622047" bottom="0.511811023622047" header="0.31496062992126" footer="0.3149606299212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6:J17"/>
  <sheetViews>
    <sheetView workbookViewId="0">
      <selection activeCell="C7" sqref="C7:C9"/>
    </sheetView>
  </sheetViews>
  <sheetFormatPr defaultColWidth="9" defaultRowHeight="14.25"/>
  <cols>
    <col min="4" max="4" width="19.625" customWidth="1"/>
    <col min="5" max="5" width="31.875" customWidth="1"/>
    <col min="6" max="6" width="23.625" customWidth="1"/>
    <col min="7" max="7" width="31.75" customWidth="1"/>
    <col min="8" max="8" width="12.125" customWidth="1"/>
  </cols>
  <sheetData>
    <row r="6" spans="3:10">
      <c r="C6" s="1" t="s">
        <v>42</v>
      </c>
      <c r="D6" s="1" t="s">
        <v>43</v>
      </c>
      <c r="E6" s="1" t="s">
        <v>44</v>
      </c>
      <c r="F6" s="1" t="s">
        <v>45</v>
      </c>
      <c r="G6" s="1" t="s">
        <v>46</v>
      </c>
      <c r="H6" s="1" t="s">
        <v>47</v>
      </c>
      <c r="J6" s="1"/>
    </row>
    <row r="7" spans="3:9">
      <c r="C7" s="1" t="s">
        <v>31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</row>
    <row r="8" spans="3:9">
      <c r="C8" s="1" t="s">
        <v>32</v>
      </c>
      <c r="D8" s="1" t="s">
        <v>54</v>
      </c>
      <c r="E8" s="1" t="s">
        <v>55</v>
      </c>
      <c r="F8" s="1" t="s">
        <v>50</v>
      </c>
      <c r="G8" s="1" t="s">
        <v>56</v>
      </c>
      <c r="H8" s="1" t="s">
        <v>52</v>
      </c>
      <c r="I8" t="s">
        <v>57</v>
      </c>
    </row>
    <row r="9" spans="3:9">
      <c r="C9" s="1" t="s">
        <v>33</v>
      </c>
      <c r="D9" s="1" t="s">
        <v>58</v>
      </c>
      <c r="E9" s="1" t="s">
        <v>55</v>
      </c>
      <c r="F9" s="1" t="s">
        <v>50</v>
      </c>
      <c r="G9" s="1" t="s">
        <v>49</v>
      </c>
      <c r="H9" s="1" t="s">
        <v>52</v>
      </c>
      <c r="I9" t="s">
        <v>57</v>
      </c>
    </row>
    <row r="10" spans="3:8">
      <c r="C10" s="1"/>
      <c r="D10" s="1"/>
      <c r="E10" s="1"/>
      <c r="F10" s="1"/>
      <c r="G10" s="1"/>
      <c r="H10" s="1"/>
    </row>
    <row r="13" spans="3:3">
      <c r="C13" t="s">
        <v>34</v>
      </c>
    </row>
    <row r="14" spans="3:5">
      <c r="C14" t="s">
        <v>59</v>
      </c>
      <c r="E14" t="s">
        <v>35</v>
      </c>
    </row>
    <row r="15" spans="3:5">
      <c r="C15" t="s">
        <v>57</v>
      </c>
      <c r="E15" t="s">
        <v>60</v>
      </c>
    </row>
    <row r="16" spans="3:5">
      <c r="C16" t="s">
        <v>53</v>
      </c>
      <c r="E16" t="s">
        <v>61</v>
      </c>
    </row>
    <row r="17" spans="5:5">
      <c r="E17" t="s">
        <v>62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小熊软糖</cp:lastModifiedBy>
  <dcterms:created xsi:type="dcterms:W3CDTF">2023-10-05T04:18:00Z</dcterms:created>
  <cp:lastPrinted>2023-10-26T09:29:00Z</cp:lastPrinted>
  <dcterms:modified xsi:type="dcterms:W3CDTF">2024-07-22T05:24:56Z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78DB29B439FA4CBB87840120AF0BF88A_12</vt:lpwstr>
  </property>
  <property fmtid="{D5CDD505-2E9C-101B-9397-08002B2CF9AE}" pid="3" name="KSOProductBuildVer">
    <vt:lpwstr>2052-12.1.0.17147</vt:lpwstr>
  </property>
</Properties>
</file>